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index\松市・千両市データ\"/>
    </mc:Choice>
  </mc:AlternateContent>
  <bookViews>
    <workbookView xWindow="0" yWindow="0" windowWidth="19200" windowHeight="11520"/>
  </bookViews>
  <sheets>
    <sheet name="松市_令和２年集計表" sheetId="1" r:id="rId1"/>
  </sheets>
  <definedNames>
    <definedName name="_xlnm.Print_Area" localSheetId="0">松市_令和２年集計表!$A$1:$W$23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  <c r="P23" i="1"/>
  <c r="L23" i="1"/>
  <c r="H23" i="1"/>
  <c r="D23" i="1"/>
  <c r="C22" i="1"/>
  <c r="T21" i="1"/>
  <c r="P21" i="1"/>
  <c r="L21" i="1"/>
  <c r="H21" i="1"/>
  <c r="D21" i="1"/>
  <c r="C20" i="1"/>
  <c r="C19" i="1"/>
  <c r="C18" i="1"/>
  <c r="C17" i="1"/>
  <c r="C21" i="1" s="1"/>
  <c r="T16" i="1"/>
  <c r="P16" i="1"/>
  <c r="L16" i="1"/>
  <c r="H16" i="1"/>
  <c r="D16" i="1"/>
  <c r="C15" i="1"/>
  <c r="C14" i="1"/>
  <c r="C13" i="1"/>
  <c r="C12" i="1"/>
  <c r="C23" i="1" s="1"/>
  <c r="C16" i="1" l="1"/>
</calcChain>
</file>

<file path=xl/sharedStrings.xml><?xml version="1.0" encoding="utf-8"?>
<sst xmlns="http://schemas.openxmlformats.org/spreadsheetml/2006/main" count="110" uniqueCount="31">
  <si>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</si>
  <si>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松　市　）</t>
    <rPh sb="0" eb="1">
      <t>カ</t>
    </rPh>
    <phoneticPr fontId="3"/>
  </si>
  <si>
    <t>松市：令和２年12月６日（日）実施</t>
    <rPh sb="0" eb="2">
      <t>マツイチ</t>
    </rPh>
    <rPh sb="3" eb="5">
      <t>レイワ</t>
    </rPh>
    <rPh sb="6" eb="7">
      <t>ネン</t>
    </rPh>
    <rPh sb="9" eb="10">
      <t>ツキ</t>
    </rPh>
    <rPh sb="11" eb="12">
      <t>ニチ</t>
    </rPh>
    <rPh sb="13" eb="14">
      <t>ニチ</t>
    </rPh>
    <rPh sb="15" eb="17">
      <t>ジッシ</t>
    </rPh>
    <phoneticPr fontId="3"/>
  </si>
  <si>
    <t>＜　市　況　＞</t>
    <rPh sb="2" eb="3">
      <t>シ</t>
    </rPh>
    <rPh sb="4" eb="5">
      <t>キョウ</t>
    </rPh>
    <phoneticPr fontId="3"/>
  </si>
  <si>
    <t>入荷量は、門松が前年比26.1％の減少、若松が23.5％の増加となり、全体では8.3％の増加であった。
「門松」は前年よりも入荷量が減少したものの、引き合いが弱く、例年並みの相場となった。「若松」は上位等級がやや少ないものの、下位等級の入荷が多く、全体として前年よりも入荷量が増加したため、相場は例年よりも安く推移した。</t>
    <rPh sb="29" eb="31">
      <t>ゾウカ</t>
    </rPh>
    <rPh sb="44" eb="46">
      <t>ゾウカ</t>
    </rPh>
    <rPh sb="53" eb="55">
      <t>カドマツ</t>
    </rPh>
    <rPh sb="57" eb="59">
      <t>ゼンネン</t>
    </rPh>
    <rPh sb="62" eb="64">
      <t>ニュウカ</t>
    </rPh>
    <rPh sb="64" eb="65">
      <t>リョウ</t>
    </rPh>
    <rPh sb="66" eb="68">
      <t>ゲンショウ</t>
    </rPh>
    <rPh sb="74" eb="75">
      <t>ヒ</t>
    </rPh>
    <rPh sb="76" eb="77">
      <t>ア</t>
    </rPh>
    <rPh sb="82" eb="84">
      <t>レイネン</t>
    </rPh>
    <rPh sb="95" eb="97">
      <t>ワカマツ</t>
    </rPh>
    <rPh sb="113" eb="115">
      <t>カイ</t>
    </rPh>
    <rPh sb="121" eb="122">
      <t>オオ</t>
    </rPh>
    <rPh sb="124" eb="126">
      <t>ゼンタイ</t>
    </rPh>
    <rPh sb="129" eb="131">
      <t>ゼンネン</t>
    </rPh>
    <rPh sb="134" eb="136">
      <t>ニュウカ</t>
    </rPh>
    <rPh sb="136" eb="137">
      <t>リョウ</t>
    </rPh>
    <rPh sb="138" eb="140">
      <t>ゾウカ</t>
    </rPh>
    <phoneticPr fontId="3"/>
  </si>
  <si>
    <t>【　切　枝　】</t>
    <rPh sb="2" eb="3">
      <t>キ</t>
    </rPh>
    <rPh sb="4" eb="5">
      <t>エダ</t>
    </rPh>
    <phoneticPr fontId="3"/>
  </si>
  <si>
    <t>単位（数量：本、金額：円）　　産地：各地</t>
    <rPh sb="0" eb="2">
      <t>タンイ</t>
    </rPh>
    <rPh sb="3" eb="5">
      <t>スウリョウ</t>
    </rPh>
    <rPh sb="6" eb="7">
      <t>ホン</t>
    </rPh>
    <rPh sb="8" eb="9">
      <t>キン</t>
    </rPh>
    <rPh sb="9" eb="10">
      <t>ガク</t>
    </rPh>
    <rPh sb="11" eb="12">
      <t>エン</t>
    </rPh>
    <rPh sb="15" eb="17">
      <t>サンチ</t>
    </rPh>
    <rPh sb="18" eb="20">
      <t>カクチ</t>
    </rPh>
    <phoneticPr fontId="3"/>
  </si>
  <si>
    <t>全　 市 　場</t>
    <rPh sb="0" eb="1">
      <t>ゼン</t>
    </rPh>
    <rPh sb="3" eb="4">
      <t>シ</t>
    </rPh>
    <rPh sb="6" eb="7">
      <t>バ</t>
    </rPh>
    <phoneticPr fontId="3"/>
  </si>
  <si>
    <t>北足立市場</t>
    <rPh sb="0" eb="3">
      <t>キタアダチ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</si>
  <si>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</si>
  <si>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rPh sb="0" eb="2">
      <t>イタバシ</t>
    </rPh>
    <rPh sb="2" eb="4">
      <t>シジョウ</t>
    </rPh>
    <phoneticPr fontId="3"/>
  </si>
  <si>
    <t>葛西市場</t>
    <rPh sb="0" eb="2">
      <t>カサイ</t>
    </rPh>
    <rPh sb="2" eb="4">
      <t>シジョウ</t>
    </rPh>
    <phoneticPr fontId="3"/>
  </si>
  <si>
    <t>世田谷市場</t>
    <rPh sb="0" eb="3">
      <t>セタガヤ</t>
    </rPh>
    <rPh sb="3" eb="5">
      <t>シジョウ</t>
    </rPh>
    <phoneticPr fontId="3"/>
  </si>
  <si>
    <t>品　目</t>
    <phoneticPr fontId="3"/>
  </si>
  <si>
    <t>販売方法</t>
    <rPh sb="0" eb="2">
      <t>ハンバイ</t>
    </rPh>
    <rPh sb="2" eb="4">
      <t>ホウホウ</t>
    </rPh>
    <phoneticPr fontId="3"/>
  </si>
  <si>
    <t>販売数量計</t>
    <rPh sb="0" eb="2">
      <t>ハンバイ</t>
    </rPh>
    <phoneticPr fontId="3"/>
  </si>
  <si>
    <t>販売数量</t>
    <rPh sb="0" eb="2">
      <t>ハンバイ</t>
    </rPh>
    <rPh sb="2" eb="4">
      <t>スウリョウ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</si>
  <si>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</si>
  <si>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</si>
  <si>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</si>
  <si>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門   松</t>
    <phoneticPr fontId="3"/>
  </si>
  <si>
    <t>せり</t>
    <phoneticPr fontId="3"/>
  </si>
  <si>
    <t>相対</t>
    <rPh sb="0" eb="2">
      <t>アイタイ</t>
    </rPh>
    <phoneticPr fontId="3"/>
  </si>
  <si>
    <t>第三者販売</t>
    <rPh sb="0" eb="3">
      <t>ダイサンシャ</t>
    </rPh>
    <rPh sb="3" eb="5">
      <t>ハンバイ</t>
    </rPh>
    <phoneticPr fontId="3"/>
  </si>
  <si>
    <t>商物分離</t>
    <rPh sb="0" eb="1">
      <t>ショウ</t>
    </rPh>
    <rPh sb="1" eb="2">
      <t>ブツ</t>
    </rPh>
    <rPh sb="2" eb="4">
      <t>ブンリ</t>
    </rPh>
    <phoneticPr fontId="3"/>
  </si>
  <si>
    <t>小計</t>
    <rPh sb="0" eb="2">
      <t>ショウケイ</t>
    </rPh>
    <phoneticPr fontId="3"/>
  </si>
  <si>
    <t>-</t>
  </si>
  <si>
    <t>若   松</t>
    <phoneticPr fontId="3"/>
  </si>
  <si>
    <t>そ の 他 の 切 枝</t>
    <rPh sb="4" eb="5">
      <t>タ</t>
    </rPh>
    <rPh sb="8" eb="9">
      <t>キ</t>
    </rPh>
    <rPh sb="10" eb="11">
      <t>エダ</t>
    </rPh>
    <phoneticPr fontId="3"/>
  </si>
  <si>
    <t>切　 枝　 合　 計</t>
    <rPh sb="0" eb="1">
      <t>キ</t>
    </rPh>
    <rPh sb="3" eb="4">
      <t>エダ</t>
    </rPh>
    <rPh sb="6" eb="7">
      <t>ゴウ</t>
    </rPh>
    <rPh sb="9" eb="10">
      <t>ケイ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</si>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</sst>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ＪＳＰ明朝"/>
      <family val="1"/>
      <charset val="128"/>
    </font>
    <font>
      <sz val="13"/>
      <name val="ＪＳ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2" borderId="12" xfId="1" applyFont="1" applyFill="1" applyBorder="1" applyAlignment="1">
      <alignment horizontal="center" vertical="center"/>
    </xf>
    <xf numFmtId="38" fontId="2" fillId="2" borderId="1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38" fontId="2" fillId="0" borderId="16" xfId="1" applyFont="1" applyBorder="1" applyAlignment="1">
      <alignment horizontal="distributed" vertical="center"/>
    </xf>
    <xf numFmtId="38" fontId="2" fillId="0" borderId="17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6" xfId="1" applyFont="1" applyFill="1" applyBorder="1" applyAlignment="1">
      <alignment vertical="center"/>
    </xf>
    <xf numFmtId="38" fontId="2" fillId="0" borderId="19" xfId="1" applyFont="1" applyFill="1" applyBorder="1" applyAlignment="1">
      <alignment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38" fontId="2" fillId="0" borderId="23" xfId="1" applyFont="1" applyBorder="1" applyAlignment="1">
      <alignment horizontal="distributed" vertical="center"/>
    </xf>
    <xf numFmtId="38" fontId="2" fillId="0" borderId="24" xfId="1" applyFont="1" applyBorder="1" applyAlignment="1">
      <alignment horizontal="right" vertical="center"/>
    </xf>
    <xf numFmtId="38" fontId="2" fillId="0" borderId="25" xfId="1" applyFont="1" applyBorder="1" applyAlignment="1">
      <alignment horizontal="right"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29" xfId="1" applyFont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23" xfId="1" applyFont="1" applyBorder="1" applyAlignment="1">
      <alignment horizontal="distributed" vertical="center" shrinkToFit="1"/>
    </xf>
    <xf numFmtId="38" fontId="2" fillId="0" borderId="0" xfId="1" applyFont="1" applyBorder="1" applyAlignment="1">
      <alignment horizontal="distributed" vertical="center"/>
    </xf>
    <xf numFmtId="38" fontId="2" fillId="0" borderId="31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35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34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1" xfId="1" applyFont="1" applyBorder="1" applyAlignment="1">
      <alignment horizontal="distributed" vertical="center"/>
    </xf>
    <xf numFmtId="38" fontId="2" fillId="0" borderId="12" xfId="1" applyFont="1" applyBorder="1" applyAlignment="1">
      <alignment horizontal="right" vertical="center"/>
    </xf>
    <xf numFmtId="38" fontId="2" fillId="0" borderId="13" xfId="0" applyNumberFormat="1" applyFont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38" fontId="2" fillId="0" borderId="37" xfId="0" applyNumberFormat="1" applyFont="1" applyFill="1" applyBorder="1" applyAlignment="1">
      <alignment horizontal="right" vertical="center"/>
    </xf>
    <xf numFmtId="38" fontId="2" fillId="0" borderId="13" xfId="0" applyNumberFormat="1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8" fontId="2" fillId="0" borderId="0" xfId="0" applyNumberFormat="1" applyFont="1">
      <alignment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38" xfId="1" applyFont="1" applyBorder="1" applyAlignment="1">
      <alignment horizontal="distributed" vertical="center" shrinkToFit="1"/>
    </xf>
    <xf numFmtId="38" fontId="2" fillId="0" borderId="32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38" fontId="2" fillId="0" borderId="36" xfId="1" applyFont="1" applyFill="1" applyBorder="1" applyAlignment="1">
      <alignment vertical="center"/>
    </xf>
    <xf numFmtId="38" fontId="2" fillId="0" borderId="41" xfId="1" applyFont="1" applyBorder="1" applyAlignment="1">
      <alignment horizontal="right" vertical="center"/>
    </xf>
    <xf numFmtId="38" fontId="2" fillId="0" borderId="19" xfId="1" applyFont="1" applyFill="1" applyBorder="1" applyAlignment="1">
      <alignment horizontal="right" vertical="center"/>
    </xf>
    <xf numFmtId="38" fontId="2" fillId="3" borderId="18" xfId="1" applyFont="1" applyFill="1" applyBorder="1" applyAlignment="1">
      <alignment horizontal="right" vertical="center"/>
    </xf>
    <xf numFmtId="38" fontId="2" fillId="3" borderId="16" xfId="1" applyFont="1" applyFill="1" applyBorder="1" applyAlignment="1">
      <alignment horizontal="right" vertical="center"/>
    </xf>
    <xf numFmtId="38" fontId="2" fillId="3" borderId="19" xfId="1" applyFont="1" applyFill="1" applyBorder="1" applyAlignment="1">
      <alignment horizontal="right" vertical="center"/>
    </xf>
    <xf numFmtId="38" fontId="2" fillId="3" borderId="22" xfId="1" applyFont="1" applyFill="1" applyBorder="1" applyAlignment="1">
      <alignment horizontal="right" vertical="center"/>
    </xf>
    <xf numFmtId="38" fontId="6" fillId="0" borderId="44" xfId="1" applyFont="1" applyBorder="1" applyAlignment="1">
      <alignment vertical="center"/>
    </xf>
    <xf numFmtId="38" fontId="6" fillId="0" borderId="45" xfId="0" applyNumberFormat="1" applyFont="1" applyBorder="1" applyAlignment="1">
      <alignment horizontal="right" vertical="center"/>
    </xf>
    <xf numFmtId="0" fontId="2" fillId="0" borderId="43" xfId="0" applyFont="1" applyBorder="1" applyAlignment="1">
      <alignment horizontal="right" vertical="center"/>
    </xf>
    <xf numFmtId="0" fontId="2" fillId="0" borderId="46" xfId="0" applyFont="1" applyBorder="1" applyAlignment="1">
      <alignment horizontal="right" vertical="center"/>
    </xf>
    <xf numFmtId="0" fontId="2" fillId="0" borderId="47" xfId="0" applyFont="1" applyBorder="1" applyAlignment="1">
      <alignment horizontal="right" vertical="center"/>
    </xf>
    <xf numFmtId="38" fontId="6" fillId="0" borderId="48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8" fontId="2" fillId="0" borderId="39" xfId="1" applyFont="1" applyBorder="1" applyAlignment="1">
      <alignment horizontal="center" vertical="center"/>
    </xf>
    <xf numFmtId="38" fontId="2" fillId="0" borderId="40" xfId="1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tabSelected="1" zoomScale="75" zoomScaleNormal="75" zoomScaleSheetLayoutView="75" workbookViewId="0"/>
  </sheetViews>
  <sheetFormatPr defaultRowHeight="14.25"/>
  <cols>
    <col min="1" max="1" width="8.375" style="1" customWidth="1"/>
    <col min="2" max="2" width="12" style="1" customWidth="1"/>
    <col min="3" max="3" width="15.5" style="1" customWidth="1"/>
    <col min="4" max="4" width="10.375" style="2" customWidth="1"/>
    <col min="5" max="7" width="7.625" style="1" customWidth="1"/>
    <col min="8" max="8" width="10.375" style="1" customWidth="1"/>
    <col min="9" max="11" width="7.625" style="1" customWidth="1"/>
    <col min="12" max="12" width="10.375" style="1" customWidth="1"/>
    <col min="13" max="15" width="7.625" style="1" customWidth="1"/>
    <col min="16" max="16" width="10.375" style="2" customWidth="1"/>
    <col min="17" max="19" width="7.625" style="1" customWidth="1"/>
    <col min="20" max="20" width="10.375" style="2" customWidth="1"/>
    <col min="21" max="23" width="7.625" style="1" customWidth="1"/>
    <col min="24" max="24" width="10.25" style="1" bestFit="1" customWidth="1"/>
    <col min="25" max="16384" width="9" style="1"/>
  </cols>
  <sheetData>
    <row r="1" spans="1:24" ht="23.25" customHeight="1">
      <c r="T1" s="92">
        <v>44172</v>
      </c>
      <c r="U1" s="93"/>
      <c r="V1" s="93"/>
      <c r="W1" s="93"/>
    </row>
    <row r="2" spans="1:24" ht="23.25" customHeight="1">
      <c r="T2" s="93" t="s">
        <v>0</v>
      </c>
      <c r="U2" s="93"/>
      <c r="V2" s="93"/>
      <c r="W2" s="93"/>
    </row>
    <row r="3" spans="1:24" ht="52.5" customHeight="1">
      <c r="A3" s="94" t="s">
        <v>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4" ht="12" customHeight="1">
      <c r="R4" s="95" t="s">
        <v>2</v>
      </c>
      <c r="S4" s="95"/>
      <c r="T4" s="95"/>
      <c r="U4" s="95"/>
      <c r="V4" s="95"/>
      <c r="W4" s="95"/>
    </row>
    <row r="5" spans="1:24" ht="11.25" customHeight="1">
      <c r="R5" s="95"/>
      <c r="S5" s="95"/>
      <c r="T5" s="95"/>
      <c r="U5" s="95"/>
      <c r="V5" s="95"/>
      <c r="W5" s="95"/>
    </row>
    <row r="6" spans="1:24" ht="38.25" customHeight="1">
      <c r="A6" s="3" t="s">
        <v>3</v>
      </c>
    </row>
    <row r="7" spans="1:24" ht="63.75" customHeight="1">
      <c r="A7" s="96" t="s">
        <v>4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8"/>
    </row>
    <row r="8" spans="1:24" ht="20.100000000000001" customHeight="1"/>
    <row r="9" spans="1:24" ht="23.25" customHeight="1" thickBot="1">
      <c r="A9" s="3" t="s">
        <v>5</v>
      </c>
      <c r="Q9" s="99" t="s">
        <v>6</v>
      </c>
      <c r="R9" s="99"/>
      <c r="S9" s="99"/>
      <c r="T9" s="99"/>
      <c r="U9" s="99"/>
      <c r="V9" s="99"/>
      <c r="W9" s="99"/>
    </row>
    <row r="10" spans="1:24" ht="24.95" customHeight="1">
      <c r="A10" s="84" t="s">
        <v>7</v>
      </c>
      <c r="B10" s="85"/>
      <c r="C10" s="86"/>
      <c r="D10" s="4"/>
      <c r="E10" s="5" t="s">
        <v>8</v>
      </c>
      <c r="F10" s="5"/>
      <c r="G10" s="6"/>
      <c r="H10" s="7"/>
      <c r="I10" s="5" t="s">
        <v>9</v>
      </c>
      <c r="J10" s="5"/>
      <c r="K10" s="5"/>
      <c r="L10" s="87" t="s">
        <v>10</v>
      </c>
      <c r="M10" s="88"/>
      <c r="N10" s="88"/>
      <c r="O10" s="89"/>
      <c r="P10" s="88" t="s">
        <v>11</v>
      </c>
      <c r="Q10" s="88"/>
      <c r="R10" s="88"/>
      <c r="S10" s="88"/>
      <c r="T10" s="87" t="s">
        <v>12</v>
      </c>
      <c r="U10" s="88"/>
      <c r="V10" s="88"/>
      <c r="W10" s="90"/>
    </row>
    <row r="11" spans="1:24" ht="24.95" customHeight="1">
      <c r="A11" s="8" t="s">
        <v>13</v>
      </c>
      <c r="B11" s="9" t="s">
        <v>14</v>
      </c>
      <c r="C11" s="10" t="s">
        <v>15</v>
      </c>
      <c r="D11" s="11" t="s">
        <v>16</v>
      </c>
      <c r="E11" s="12" t="s">
        <v>17</v>
      </c>
      <c r="F11" s="13" t="s">
        <v>18</v>
      </c>
      <c r="G11" s="14" t="s">
        <v>19</v>
      </c>
      <c r="H11" s="11" t="s">
        <v>16</v>
      </c>
      <c r="I11" s="12" t="s">
        <v>17</v>
      </c>
      <c r="J11" s="13" t="s">
        <v>18</v>
      </c>
      <c r="K11" s="12" t="s">
        <v>19</v>
      </c>
      <c r="L11" s="11" t="s">
        <v>16</v>
      </c>
      <c r="M11" s="12" t="s">
        <v>17</v>
      </c>
      <c r="N11" s="13" t="s">
        <v>18</v>
      </c>
      <c r="O11" s="14" t="s">
        <v>19</v>
      </c>
      <c r="P11" s="11" t="s">
        <v>16</v>
      </c>
      <c r="Q11" s="12" t="s">
        <v>17</v>
      </c>
      <c r="R11" s="13" t="s">
        <v>18</v>
      </c>
      <c r="S11" s="12" t="s">
        <v>19</v>
      </c>
      <c r="T11" s="11" t="s">
        <v>16</v>
      </c>
      <c r="U11" s="12" t="s">
        <v>17</v>
      </c>
      <c r="V11" s="13" t="s">
        <v>18</v>
      </c>
      <c r="W11" s="15" t="s">
        <v>19</v>
      </c>
    </row>
    <row r="12" spans="1:24" s="25" customFormat="1" ht="24.95" customHeight="1">
      <c r="A12" s="91" t="s">
        <v>20</v>
      </c>
      <c r="B12" s="16" t="s">
        <v>21</v>
      </c>
      <c r="C12" s="17">
        <f>D12+H12+L12+P12+T12</f>
        <v>59965</v>
      </c>
      <c r="D12" s="18">
        <v>3290</v>
      </c>
      <c r="E12" s="19">
        <v>220</v>
      </c>
      <c r="F12" s="20">
        <v>132</v>
      </c>
      <c r="G12" s="21">
        <v>55</v>
      </c>
      <c r="H12" s="22">
        <v>30440</v>
      </c>
      <c r="I12" s="19">
        <v>145</v>
      </c>
      <c r="J12" s="20">
        <v>110</v>
      </c>
      <c r="K12" s="23">
        <v>17</v>
      </c>
      <c r="L12" s="18">
        <v>12110</v>
      </c>
      <c r="M12" s="19">
        <v>165</v>
      </c>
      <c r="N12" s="20">
        <v>107</v>
      </c>
      <c r="O12" s="21">
        <v>22</v>
      </c>
      <c r="P12" s="22">
        <v>1180</v>
      </c>
      <c r="Q12" s="19">
        <v>191</v>
      </c>
      <c r="R12" s="20">
        <v>148</v>
      </c>
      <c r="S12" s="23">
        <v>132</v>
      </c>
      <c r="T12" s="18">
        <v>12945</v>
      </c>
      <c r="U12" s="19">
        <v>154</v>
      </c>
      <c r="V12" s="20">
        <v>77</v>
      </c>
      <c r="W12" s="24">
        <v>22</v>
      </c>
    </row>
    <row r="13" spans="1:24" s="25" customFormat="1" ht="24.95" customHeight="1">
      <c r="A13" s="91"/>
      <c r="B13" s="26" t="s">
        <v>22</v>
      </c>
      <c r="C13" s="27">
        <f>D13+H13+L13+P13+T13</f>
        <v>107589</v>
      </c>
      <c r="D13" s="28">
        <v>6860</v>
      </c>
      <c r="E13" s="29">
        <v>220</v>
      </c>
      <c r="F13" s="30">
        <v>165</v>
      </c>
      <c r="G13" s="31">
        <v>88</v>
      </c>
      <c r="H13" s="32">
        <v>61384</v>
      </c>
      <c r="I13" s="29">
        <v>1650</v>
      </c>
      <c r="J13" s="30">
        <v>132</v>
      </c>
      <c r="K13" s="29">
        <v>33</v>
      </c>
      <c r="L13" s="28">
        <v>24650</v>
      </c>
      <c r="M13" s="29">
        <v>330</v>
      </c>
      <c r="N13" s="30">
        <v>143</v>
      </c>
      <c r="O13" s="31">
        <v>66</v>
      </c>
      <c r="P13" s="32">
        <v>7500</v>
      </c>
      <c r="Q13" s="29">
        <v>198</v>
      </c>
      <c r="R13" s="30">
        <v>139</v>
      </c>
      <c r="S13" s="29">
        <v>110</v>
      </c>
      <c r="T13" s="28">
        <v>7195</v>
      </c>
      <c r="U13" s="29">
        <v>165</v>
      </c>
      <c r="V13" s="30">
        <v>66</v>
      </c>
      <c r="W13" s="33">
        <v>33</v>
      </c>
    </row>
    <row r="14" spans="1:24" s="25" customFormat="1" ht="24.95" customHeight="1">
      <c r="A14" s="91"/>
      <c r="B14" s="34" t="s">
        <v>23</v>
      </c>
      <c r="C14" s="27">
        <f>D14+H14+L14+P14+T14</f>
        <v>2190</v>
      </c>
      <c r="D14" s="28"/>
      <c r="E14" s="29"/>
      <c r="F14" s="30"/>
      <c r="G14" s="31"/>
      <c r="H14" s="32"/>
      <c r="I14" s="29"/>
      <c r="J14" s="30"/>
      <c r="K14" s="29"/>
      <c r="L14" s="28"/>
      <c r="M14" s="29"/>
      <c r="N14" s="30"/>
      <c r="O14" s="31"/>
      <c r="P14" s="32">
        <v>2190</v>
      </c>
      <c r="Q14" s="29">
        <v>165</v>
      </c>
      <c r="R14" s="30">
        <v>137</v>
      </c>
      <c r="S14" s="29">
        <v>128</v>
      </c>
      <c r="T14" s="28"/>
      <c r="U14" s="29"/>
      <c r="V14" s="30"/>
      <c r="W14" s="33"/>
    </row>
    <row r="15" spans="1:24" s="25" customFormat="1" ht="24.95" customHeight="1">
      <c r="A15" s="91"/>
      <c r="B15" s="35" t="s">
        <v>24</v>
      </c>
      <c r="C15" s="36">
        <f>D15+H15+L15+P15+T15</f>
        <v>1800</v>
      </c>
      <c r="D15" s="37"/>
      <c r="E15" s="38"/>
      <c r="F15" s="39"/>
      <c r="G15" s="40"/>
      <c r="H15" s="41">
        <v>1800</v>
      </c>
      <c r="I15" s="42">
        <v>154</v>
      </c>
      <c r="J15" s="43">
        <v>138</v>
      </c>
      <c r="K15" s="42">
        <v>132</v>
      </c>
      <c r="L15" s="37"/>
      <c r="M15" s="42"/>
      <c r="N15" s="43"/>
      <c r="O15" s="44"/>
      <c r="P15" s="41"/>
      <c r="Q15" s="38"/>
      <c r="R15" s="39"/>
      <c r="S15" s="38"/>
      <c r="T15" s="37"/>
      <c r="U15" s="38"/>
      <c r="V15" s="39"/>
      <c r="W15" s="45"/>
    </row>
    <row r="16" spans="1:24" ht="24.95" customHeight="1">
      <c r="A16" s="91"/>
      <c r="B16" s="46" t="s">
        <v>25</v>
      </c>
      <c r="C16" s="47">
        <f>SUM(C12:C15)</f>
        <v>171544</v>
      </c>
      <c r="D16" s="48">
        <f>SUM(D12:D15)</f>
        <v>10150</v>
      </c>
      <c r="E16" s="49" t="s">
        <v>26</v>
      </c>
      <c r="F16" s="50" t="s">
        <v>26</v>
      </c>
      <c r="G16" s="51" t="s">
        <v>26</v>
      </c>
      <c r="H16" s="52">
        <f>SUM(H12:H15)</f>
        <v>93624</v>
      </c>
      <c r="I16" s="49" t="s">
        <v>26</v>
      </c>
      <c r="J16" s="50" t="s">
        <v>26</v>
      </c>
      <c r="K16" s="49" t="s">
        <v>26</v>
      </c>
      <c r="L16" s="53">
        <f>SUM(L12:L15)</f>
        <v>36760</v>
      </c>
      <c r="M16" s="49" t="s">
        <v>26</v>
      </c>
      <c r="N16" s="50" t="s">
        <v>26</v>
      </c>
      <c r="O16" s="51" t="s">
        <v>26</v>
      </c>
      <c r="P16" s="52">
        <f>SUM(P12:P15)</f>
        <v>10870</v>
      </c>
      <c r="Q16" s="49" t="s">
        <v>26</v>
      </c>
      <c r="R16" s="50" t="s">
        <v>26</v>
      </c>
      <c r="S16" s="49" t="s">
        <v>26</v>
      </c>
      <c r="T16" s="53">
        <f>SUM(T12:T15)</f>
        <v>20140</v>
      </c>
      <c r="U16" s="49" t="s">
        <v>26</v>
      </c>
      <c r="V16" s="50" t="s">
        <v>26</v>
      </c>
      <c r="W16" s="54" t="s">
        <v>26</v>
      </c>
      <c r="X16" s="55"/>
    </row>
    <row r="17" spans="1:24" s="25" customFormat="1" ht="24.95" customHeight="1">
      <c r="A17" s="91" t="s">
        <v>27</v>
      </c>
      <c r="B17" s="16" t="s">
        <v>21</v>
      </c>
      <c r="C17" s="17">
        <f>D17+H17+L17+P17+T17</f>
        <v>357475</v>
      </c>
      <c r="D17" s="18">
        <v>31900</v>
      </c>
      <c r="E17" s="19">
        <v>220</v>
      </c>
      <c r="F17" s="20">
        <v>88</v>
      </c>
      <c r="G17" s="21">
        <v>66</v>
      </c>
      <c r="H17" s="22">
        <v>98305</v>
      </c>
      <c r="I17" s="19">
        <v>168</v>
      </c>
      <c r="J17" s="20">
        <v>65</v>
      </c>
      <c r="K17" s="23">
        <v>17</v>
      </c>
      <c r="L17" s="18">
        <v>57700</v>
      </c>
      <c r="M17" s="19">
        <v>152</v>
      </c>
      <c r="N17" s="20">
        <v>59</v>
      </c>
      <c r="O17" s="21">
        <v>18</v>
      </c>
      <c r="P17" s="22">
        <v>43750</v>
      </c>
      <c r="Q17" s="19">
        <v>121</v>
      </c>
      <c r="R17" s="20">
        <v>53</v>
      </c>
      <c r="S17" s="23">
        <v>19</v>
      </c>
      <c r="T17" s="56">
        <v>125820</v>
      </c>
      <c r="U17" s="19">
        <v>187</v>
      </c>
      <c r="V17" s="20">
        <v>88</v>
      </c>
      <c r="W17" s="24">
        <v>33</v>
      </c>
    </row>
    <row r="18" spans="1:24" s="25" customFormat="1" ht="24.95" customHeight="1">
      <c r="A18" s="91"/>
      <c r="B18" s="26" t="s">
        <v>22</v>
      </c>
      <c r="C18" s="27">
        <f>D18+H18+L18+P18+T18</f>
        <v>1377679</v>
      </c>
      <c r="D18" s="28">
        <v>147879</v>
      </c>
      <c r="E18" s="29">
        <v>220</v>
      </c>
      <c r="F18" s="30">
        <v>66</v>
      </c>
      <c r="G18" s="31">
        <v>44</v>
      </c>
      <c r="H18" s="32">
        <v>613290</v>
      </c>
      <c r="I18" s="29">
        <v>231</v>
      </c>
      <c r="J18" s="30">
        <v>88</v>
      </c>
      <c r="K18" s="29">
        <v>22</v>
      </c>
      <c r="L18" s="28">
        <v>221450</v>
      </c>
      <c r="M18" s="29">
        <v>165</v>
      </c>
      <c r="N18" s="30">
        <v>96</v>
      </c>
      <c r="O18" s="31">
        <v>28</v>
      </c>
      <c r="P18" s="32">
        <v>189900</v>
      </c>
      <c r="Q18" s="29">
        <v>154</v>
      </c>
      <c r="R18" s="30">
        <v>81</v>
      </c>
      <c r="S18" s="29">
        <v>33</v>
      </c>
      <c r="T18" s="57">
        <v>205160</v>
      </c>
      <c r="U18" s="29">
        <v>198</v>
      </c>
      <c r="V18" s="30">
        <v>88</v>
      </c>
      <c r="W18" s="33">
        <v>39</v>
      </c>
    </row>
    <row r="19" spans="1:24" s="25" customFormat="1" ht="24.95" customHeight="1">
      <c r="A19" s="91"/>
      <c r="B19" s="58" t="s">
        <v>23</v>
      </c>
      <c r="C19" s="27">
        <f>D19+H19+L19+P19+T19</f>
        <v>10800</v>
      </c>
      <c r="D19" s="28"/>
      <c r="E19" s="29"/>
      <c r="F19" s="30"/>
      <c r="G19" s="31"/>
      <c r="H19" s="32"/>
      <c r="I19" s="29"/>
      <c r="J19" s="30"/>
      <c r="K19" s="29"/>
      <c r="L19" s="28"/>
      <c r="M19" s="29"/>
      <c r="N19" s="30"/>
      <c r="O19" s="31"/>
      <c r="P19" s="32">
        <v>10800</v>
      </c>
      <c r="Q19" s="29">
        <v>110</v>
      </c>
      <c r="R19" s="30">
        <v>79</v>
      </c>
      <c r="S19" s="29">
        <v>49</v>
      </c>
      <c r="T19" s="57"/>
      <c r="U19" s="29"/>
      <c r="V19" s="30"/>
      <c r="W19" s="33"/>
    </row>
    <row r="20" spans="1:24" s="25" customFormat="1" ht="24.95" customHeight="1">
      <c r="A20" s="91"/>
      <c r="B20" s="35" t="s">
        <v>24</v>
      </c>
      <c r="C20" s="36">
        <f>D20+H20+L20+P20+T20</f>
        <v>134100</v>
      </c>
      <c r="D20" s="37"/>
      <c r="E20" s="38"/>
      <c r="F20" s="39"/>
      <c r="G20" s="40"/>
      <c r="H20" s="41">
        <v>122800</v>
      </c>
      <c r="I20" s="42">
        <v>110</v>
      </c>
      <c r="J20" s="43">
        <v>87</v>
      </c>
      <c r="K20" s="42">
        <v>72</v>
      </c>
      <c r="L20" s="37"/>
      <c r="M20" s="42"/>
      <c r="N20" s="43"/>
      <c r="O20" s="44"/>
      <c r="P20" s="41"/>
      <c r="Q20" s="38"/>
      <c r="R20" s="39"/>
      <c r="S20" s="38"/>
      <c r="T20" s="59">
        <v>11300</v>
      </c>
      <c r="U20" s="60">
        <v>165</v>
      </c>
      <c r="V20" s="61">
        <v>143</v>
      </c>
      <c r="W20" s="62">
        <v>39</v>
      </c>
    </row>
    <row r="21" spans="1:24" ht="24.95" customHeight="1">
      <c r="A21" s="91"/>
      <c r="B21" s="46" t="s">
        <v>25</v>
      </c>
      <c r="C21" s="47">
        <f>SUM(C17:C20)</f>
        <v>1880054</v>
      </c>
      <c r="D21" s="48">
        <f>SUM(D17:D20)</f>
        <v>179779</v>
      </c>
      <c r="E21" s="49" t="s">
        <v>26</v>
      </c>
      <c r="F21" s="50" t="s">
        <v>26</v>
      </c>
      <c r="G21" s="51" t="s">
        <v>26</v>
      </c>
      <c r="H21" s="52">
        <f>SUM(H17:H20)</f>
        <v>834395</v>
      </c>
      <c r="I21" s="49" t="s">
        <v>26</v>
      </c>
      <c r="J21" s="50" t="s">
        <v>26</v>
      </c>
      <c r="K21" s="49" t="s">
        <v>26</v>
      </c>
      <c r="L21" s="53">
        <f>SUM(L17:L20)</f>
        <v>279150</v>
      </c>
      <c r="M21" s="49" t="s">
        <v>26</v>
      </c>
      <c r="N21" s="50" t="s">
        <v>26</v>
      </c>
      <c r="O21" s="51" t="s">
        <v>26</v>
      </c>
      <c r="P21" s="52">
        <f>SUM(P17:P20)</f>
        <v>244450</v>
      </c>
      <c r="Q21" s="49" t="s">
        <v>26</v>
      </c>
      <c r="R21" s="50" t="s">
        <v>26</v>
      </c>
      <c r="S21" s="49" t="s">
        <v>26</v>
      </c>
      <c r="T21" s="53">
        <f>SUM(T17:T20)</f>
        <v>342280</v>
      </c>
      <c r="U21" s="49" t="s">
        <v>26</v>
      </c>
      <c r="V21" s="50" t="s">
        <v>26</v>
      </c>
      <c r="W21" s="54" t="s">
        <v>26</v>
      </c>
      <c r="X21" s="55"/>
    </row>
    <row r="22" spans="1:24" s="25" customFormat="1" ht="24.95" customHeight="1" thickBot="1">
      <c r="A22" s="80" t="s">
        <v>28</v>
      </c>
      <c r="B22" s="81"/>
      <c r="C22" s="63">
        <f>SUM(D22+H22+L22+P22+T22)</f>
        <v>1426054</v>
      </c>
      <c r="D22" s="18">
        <v>156149</v>
      </c>
      <c r="E22" s="23" t="s">
        <v>26</v>
      </c>
      <c r="F22" s="64" t="s">
        <v>26</v>
      </c>
      <c r="G22" s="21" t="s">
        <v>26</v>
      </c>
      <c r="H22" s="22">
        <v>772021</v>
      </c>
      <c r="I22" s="23" t="s">
        <v>26</v>
      </c>
      <c r="J22" s="64" t="s">
        <v>26</v>
      </c>
      <c r="K22" s="23" t="s">
        <v>26</v>
      </c>
      <c r="L22" s="18">
        <v>259518</v>
      </c>
      <c r="M22" s="23" t="s">
        <v>26</v>
      </c>
      <c r="N22" s="64" t="s">
        <v>26</v>
      </c>
      <c r="O22" s="21" t="s">
        <v>26</v>
      </c>
      <c r="P22" s="22">
        <v>136518</v>
      </c>
      <c r="Q22" s="23" t="s">
        <v>26</v>
      </c>
      <c r="R22" s="64" t="s">
        <v>26</v>
      </c>
      <c r="S22" s="23" t="s">
        <v>26</v>
      </c>
      <c r="T22" s="65">
        <v>101848</v>
      </c>
      <c r="U22" s="66" t="s">
        <v>26</v>
      </c>
      <c r="V22" s="67" t="s">
        <v>26</v>
      </c>
      <c r="W22" s="68" t="s">
        <v>26</v>
      </c>
    </row>
    <row r="23" spans="1:24" ht="27" customHeight="1" thickTop="1" thickBot="1">
      <c r="A23" s="82" t="s">
        <v>29</v>
      </c>
      <c r="B23" s="83"/>
      <c r="C23" s="69">
        <f>SUM(C12:C15,C17:C20,C22)</f>
        <v>3477652</v>
      </c>
      <c r="D23" s="70">
        <f>SUM(D12:D15,D17:D20,D22)</f>
        <v>346078</v>
      </c>
      <c r="E23" s="71" t="s">
        <v>30</v>
      </c>
      <c r="F23" s="72" t="s">
        <v>26</v>
      </c>
      <c r="G23" s="73" t="s">
        <v>26</v>
      </c>
      <c r="H23" s="74">
        <f>SUM(H12:H15,H17:H20,H22)</f>
        <v>1700040</v>
      </c>
      <c r="I23" s="71" t="s">
        <v>26</v>
      </c>
      <c r="J23" s="72" t="s">
        <v>26</v>
      </c>
      <c r="K23" s="71" t="s">
        <v>26</v>
      </c>
      <c r="L23" s="70">
        <f>SUM(L12:L15,L17:L20,L22)</f>
        <v>575428</v>
      </c>
      <c r="M23" s="71" t="s">
        <v>26</v>
      </c>
      <c r="N23" s="72" t="s">
        <v>26</v>
      </c>
      <c r="O23" s="73" t="s">
        <v>26</v>
      </c>
      <c r="P23" s="74">
        <f>SUM(P12:P15,P17:P20,P22)</f>
        <v>391838</v>
      </c>
      <c r="Q23" s="71" t="s">
        <v>26</v>
      </c>
      <c r="R23" s="72" t="s">
        <v>26</v>
      </c>
      <c r="S23" s="71" t="s">
        <v>26</v>
      </c>
      <c r="T23" s="70">
        <f>SUM(T12:T15,T17:T20,T22)</f>
        <v>464268</v>
      </c>
      <c r="U23" s="71" t="s">
        <v>26</v>
      </c>
      <c r="V23" s="72" t="s">
        <v>26</v>
      </c>
      <c r="W23" s="75" t="s">
        <v>26</v>
      </c>
    </row>
    <row r="24" spans="1:24" ht="27" customHeight="1">
      <c r="A24" s="76"/>
      <c r="B24" s="76"/>
      <c r="C24" s="77"/>
      <c r="D24" s="78"/>
      <c r="E24" s="79"/>
      <c r="F24" s="79"/>
      <c r="G24" s="79"/>
      <c r="H24" s="78"/>
      <c r="I24" s="79"/>
      <c r="J24" s="79"/>
      <c r="K24" s="79"/>
      <c r="L24" s="78"/>
      <c r="M24" s="79"/>
      <c r="N24" s="79"/>
      <c r="O24" s="79"/>
      <c r="P24" s="78"/>
      <c r="Q24" s="79"/>
      <c r="R24" s="79"/>
      <c r="S24" s="79"/>
      <c r="T24" s="78"/>
      <c r="U24" s="79"/>
      <c r="V24" s="79"/>
      <c r="W24" s="79"/>
    </row>
  </sheetData>
  <mergeCells count="14">
    <mergeCell ref="T10:W10"/>
    <mergeCell ref="A12:A16"/>
    <mergeCell ref="A17:A21"/>
    <mergeCell ref="T1:W1"/>
    <mergeCell ref="T2:W2"/>
    <mergeCell ref="A3:W3"/>
    <mergeCell ref="R4:W5"/>
    <mergeCell ref="A7:W7"/>
    <mergeCell ref="Q9:W9"/>
    <mergeCell ref="A22:B22"/>
    <mergeCell ref="A23:B23"/>
    <mergeCell ref="A10:C10"/>
    <mergeCell ref="L10:O10"/>
    <mergeCell ref="P10:S10"/>
  </mergeCells>
  <phoneticPr fontId="3"/>
  <pageMargins left="0.6692913385826772" right="0.55118110236220474" top="0.78740157480314965" bottom="0.59055118110236227" header="0.51181102362204722" footer="0.51181102362204722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松市_令和２年集計表</vt:lpstr>
      <vt:lpstr>松市_令和２年集計表!Print_Area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Windows ユーザー</cp:lastModifiedBy>
  <dcterms:created xsi:type="dcterms:W3CDTF">2020-12-07T09:30:02Z</dcterms:created>
  <dcterms:modified xsi:type="dcterms:W3CDTF">2022-12-15T01:29:18Z</dcterms:modified>
</cp:coreProperties>
</file>